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8900" windowHeight="8925"/>
  </bookViews>
  <sheets>
    <sheet name="教学评教详单" sheetId="1" r:id="rId1"/>
  </sheets>
  <definedNames>
    <definedName name="_xlnm._FilterDatabase" localSheetId="0" hidden="1">教学评教详单!$A$3:$AF$5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 i="1" l="1"/>
  <c r="U5" i="1"/>
  <c r="J5" i="1"/>
  <c r="I5" i="1"/>
  <c r="H5" i="1" s="1"/>
  <c r="G5" i="1" s="1"/>
  <c r="F5" i="1" s="1"/>
  <c r="V4" i="1"/>
  <c r="U4" i="1"/>
  <c r="J4" i="1"/>
  <c r="I4" i="1"/>
  <c r="H4" i="1" l="1"/>
  <c r="G4" i="1" s="1"/>
  <c r="F4" i="1" s="1"/>
</calcChain>
</file>

<file path=xl/sharedStrings.xml><?xml version="1.0" encoding="utf-8"?>
<sst xmlns="http://schemas.openxmlformats.org/spreadsheetml/2006/main" count="43" uniqueCount="40">
  <si>
    <t>申报教学为主型人员学生评教情况表</t>
  </si>
  <si>
    <t>编号</t>
  </si>
  <si>
    <t>学院（部）名称</t>
  </si>
  <si>
    <t>工号</t>
  </si>
  <si>
    <t>姓名</t>
  </si>
  <si>
    <t>申报职务</t>
  </si>
  <si>
    <t>是否符合</t>
  </si>
  <si>
    <t>所授课程有三分之二以上门次的学生评教得分超过开课单位当学期课程平均水平</t>
  </si>
  <si>
    <t>申报副高要求得分位于后20%的总计不超过两次，正高不超过1次</t>
  </si>
  <si>
    <t>超过门数占比（超过66.6%，为超出2/3）</t>
  </si>
  <si>
    <t>超过数</t>
  </si>
  <si>
    <t>总数</t>
  </si>
  <si>
    <t>2023年超过数</t>
  </si>
  <si>
    <t>2023年总数</t>
  </si>
  <si>
    <t>2022年超过数</t>
  </si>
  <si>
    <t>2022年总数</t>
  </si>
  <si>
    <t>2021年超过数</t>
  </si>
  <si>
    <t>2021年总数</t>
  </si>
  <si>
    <t>2020年超过数</t>
  </si>
  <si>
    <t>2020年总数</t>
  </si>
  <si>
    <t>2019年超过数</t>
  </si>
  <si>
    <t>2019年总数</t>
  </si>
  <si>
    <t>后20%门次</t>
  </si>
  <si>
    <t>23-24-1</t>
  </si>
  <si>
    <t>22-23-2</t>
  </si>
  <si>
    <t>22-23-1</t>
  </si>
  <si>
    <t>21-22-2</t>
  </si>
  <si>
    <t>21-22-1</t>
  </si>
  <si>
    <t>20-21-2</t>
  </si>
  <si>
    <t>20-21-1</t>
  </si>
  <si>
    <t>19-20-2</t>
  </si>
  <si>
    <t>19-20-1</t>
  </si>
  <si>
    <t>18-19-2</t>
  </si>
  <si>
    <t>教授</t>
  </si>
  <si>
    <t>副教授</t>
  </si>
  <si>
    <t>外国语学院</t>
  </si>
  <si>
    <t>970018</t>
  </si>
  <si>
    <t>衡仁权</t>
  </si>
  <si>
    <t>040073</t>
  </si>
  <si>
    <t>束慧娟</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</si>
</sst>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7" x14ac:knownFonts="1">
    <font>
      <sz val="11"/>
      <color theme="1"/>
      <name val="等线"/>
      <charset val="134"/>
      <scheme val="minor"/>
    </font>
    <font>
      <sz val="11"/>
      <name val="黑体"/>
      <family val="3"/>
      <charset val="134"/>
    </font>
    <font>
      <sz val="10"/>
      <name val="宋体"/>
      <family val="3"/>
      <charset val="134"/>
    </font>
    <font>
      <sz val="20"/>
      <name val="黑体"/>
      <family val="3"/>
      <charset val="134"/>
    </font>
    <font>
      <sz val="11"/>
      <color theme="1"/>
      <name val="黑体"/>
      <family val="3"/>
      <charset val="134"/>
    </font>
    <font>
      <sz val="12"/>
      <name val="宋体"/>
      <family val="3"/>
      <charset val="134"/>
    </font>
    <font>
      <sz val="9"/>
      <name val="等线"/>
      <family val="3"/>
      <charset val="134"/>
      <scheme val="minor"/>
    </font>
  </fonts>
  <fills count="4">
    <fill>
      <patternFill patternType="none"/>
    </fill>
    <fill>
      <patternFill patternType="gray125"/>
    </fill>
    <fill>
      <patternFill patternType="solid">
        <fgColor theme="6" tint="0.59999389629810485"/>
        <bgColor indexed="64"/>
      </patternFill>
    </fill>
    <fill>
      <patternFill patternType="solid">
        <fgColor theme="8" tint="0.7999206518753624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18">
    <xf numFmtId="0" fontId="0" fillId="0" borderId="0" xfId="0"/>
    <xf numFmtId="0" fontId="1" fillId="0" borderId="0" xfId="0" applyFont="1" applyAlignment="1" applyProtection="1">
      <alignment horizontal="center"/>
      <protection locked="0"/>
    </xf>
    <xf numFmtId="0" fontId="1" fillId="0" borderId="0" xfId="0" applyFont="1" applyAlignment="1" applyProtection="1">
      <alignment horizontal="center" vertical="center" wrapText="1"/>
      <protection locked="0"/>
    </xf>
    <xf numFmtId="0" fontId="2" fillId="0" borderId="0" xfId="0" applyFont="1" applyAlignment="1" applyProtection="1">
      <alignment horizontal="center"/>
      <protection locked="0"/>
    </xf>
    <xf numFmtId="0" fontId="2" fillId="0" borderId="0" xfId="0" applyFont="1" applyAlignment="1" applyProtection="1">
      <alignment horizontal="left" wrapText="1"/>
      <protection locked="0"/>
    </xf>
    <xf numFmtId="0" fontId="2" fillId="0" borderId="0" xfId="0" applyFont="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176" fontId="1" fillId="0" borderId="1" xfId="0" applyNumberFormat="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10" fontId="2" fillId="0" borderId="1" xfId="0" applyNumberFormat="1" applyFont="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cellXfs>
  <cellStyles count="2">
    <cellStyle name="常规" xfId="0" builtinId="0"/>
    <cellStyle name="常规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5"/>
  <sheetViews>
    <sheetView tabSelected="1" workbookViewId="0">
      <selection activeCell="H12" sqref="H12"/>
    </sheetView>
  </sheetViews>
  <sheetFormatPr defaultColWidth="9" defaultRowHeight="12" x14ac:dyDescent="0.15"/>
  <cols>
    <col min="1" max="1" width="5.25" style="3" customWidth="1"/>
    <col min="2" max="2" width="19.375" style="4" customWidth="1"/>
    <col min="3" max="3" width="6.75" style="4" customWidth="1"/>
    <col min="4" max="4" width="8.125" style="3" customWidth="1"/>
    <col min="5" max="5" width="9.25" style="5" customWidth="1"/>
    <col min="6" max="6" width="9.5" style="3" customWidth="1"/>
    <col min="7" max="7" width="9" style="3"/>
    <col min="8" max="8" width="10.625" style="3" customWidth="1"/>
    <col min="9" max="32" width="6.625" style="3" customWidth="1"/>
    <col min="33" max="16384" width="9" style="3"/>
  </cols>
  <sheetData>
    <row r="1" spans="1:32" ht="49.5" customHeight="1" x14ac:dyDescent="0.15">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1:32" s="1" customFormat="1" ht="49.5" customHeight="1" x14ac:dyDescent="0.15">
      <c r="A2" s="16" t="s">
        <v>1</v>
      </c>
      <c r="B2" s="16" t="s">
        <v>2</v>
      </c>
      <c r="C2" s="16" t="s">
        <v>3</v>
      </c>
      <c r="D2" s="16" t="s">
        <v>4</v>
      </c>
      <c r="E2" s="16" t="s">
        <v>5</v>
      </c>
      <c r="F2" s="17" t="s">
        <v>6</v>
      </c>
      <c r="G2" s="15" t="s">
        <v>7</v>
      </c>
      <c r="H2" s="15"/>
      <c r="I2" s="15"/>
      <c r="J2" s="15"/>
      <c r="K2" s="15"/>
      <c r="L2" s="15"/>
      <c r="M2" s="15"/>
      <c r="N2" s="15"/>
      <c r="O2" s="15"/>
      <c r="P2" s="15"/>
      <c r="Q2" s="15"/>
      <c r="R2" s="15"/>
      <c r="S2" s="15"/>
      <c r="T2" s="15"/>
      <c r="U2" s="16" t="s">
        <v>8</v>
      </c>
      <c r="V2" s="16"/>
      <c r="W2" s="16"/>
      <c r="X2" s="16"/>
      <c r="Y2" s="16"/>
      <c r="Z2" s="16"/>
      <c r="AA2" s="16"/>
      <c r="AB2" s="16"/>
      <c r="AC2" s="16"/>
      <c r="AD2" s="16"/>
      <c r="AE2" s="16"/>
      <c r="AF2" s="16"/>
    </row>
    <row r="3" spans="1:32" s="2" customFormat="1" ht="60.6" customHeight="1" x14ac:dyDescent="0.2">
      <c r="A3" s="16"/>
      <c r="B3" s="16"/>
      <c r="C3" s="16"/>
      <c r="D3" s="16"/>
      <c r="E3" s="16"/>
      <c r="F3" s="17"/>
      <c r="G3" s="6" t="s">
        <v>6</v>
      </c>
      <c r="H3" s="7" t="s">
        <v>9</v>
      </c>
      <c r="I3" s="12" t="s">
        <v>10</v>
      </c>
      <c r="J3" s="12" t="s">
        <v>11</v>
      </c>
      <c r="K3" s="12" t="s">
        <v>12</v>
      </c>
      <c r="L3" s="12" t="s">
        <v>13</v>
      </c>
      <c r="M3" s="12" t="s">
        <v>14</v>
      </c>
      <c r="N3" s="12" t="s">
        <v>15</v>
      </c>
      <c r="O3" s="12" t="s">
        <v>16</v>
      </c>
      <c r="P3" s="12" t="s">
        <v>17</v>
      </c>
      <c r="Q3" s="12" t="s">
        <v>18</v>
      </c>
      <c r="R3" s="12" t="s">
        <v>19</v>
      </c>
      <c r="S3" s="12" t="s">
        <v>20</v>
      </c>
      <c r="T3" s="12" t="s">
        <v>21</v>
      </c>
      <c r="U3" s="6" t="s">
        <v>6</v>
      </c>
      <c r="V3" s="6" t="s">
        <v>22</v>
      </c>
      <c r="W3" s="6" t="s">
        <v>23</v>
      </c>
      <c r="X3" s="6" t="s">
        <v>24</v>
      </c>
      <c r="Y3" s="6" t="s">
        <v>25</v>
      </c>
      <c r="Z3" s="6" t="s">
        <v>26</v>
      </c>
      <c r="AA3" s="6" t="s">
        <v>27</v>
      </c>
      <c r="AB3" s="6" t="s">
        <v>28</v>
      </c>
      <c r="AC3" s="6" t="s">
        <v>29</v>
      </c>
      <c r="AD3" s="6" t="s">
        <v>30</v>
      </c>
      <c r="AE3" s="6" t="s">
        <v>31</v>
      </c>
      <c r="AF3" s="6" t="s">
        <v>32</v>
      </c>
    </row>
    <row r="4" spans="1:32" ht="24.95" customHeight="1" x14ac:dyDescent="0.15">
      <c r="A4" s="8">
        <v>1</v>
      </c>
      <c r="B4" s="9" t="s">
        <v>35</v>
      </c>
      <c r="C4" s="9" t="s">
        <v>36</v>
      </c>
      <c r="D4" s="9" t="s">
        <v>37</v>
      </c>
      <c r="E4" s="9" t="s">
        <v>33</v>
      </c>
      <c r="F4" s="9" t="str">
        <f t="shared" ref="F4:F5" si="0">IF(AND(G4="是",U4="是"),"是","否")</f>
        <v>否</v>
      </c>
      <c r="G4" s="10" t="str">
        <f t="shared" ref="G4:G5" si="1">IF(H4&gt;0.666,"是","否")</f>
        <v>否</v>
      </c>
      <c r="H4" s="10">
        <f t="shared" ref="H4:H5" si="2">I4/J4</f>
        <v>0.65</v>
      </c>
      <c r="I4" s="13">
        <f t="shared" ref="I4:I5" si="3">K4+M4+O4+Q4+S4</f>
        <v>13</v>
      </c>
      <c r="J4" s="13">
        <f t="shared" ref="J4:J5" si="4">L4+N4+P4+R4+T4</f>
        <v>20</v>
      </c>
      <c r="K4" s="13">
        <v>4</v>
      </c>
      <c r="L4" s="13">
        <v>4</v>
      </c>
      <c r="M4" s="13">
        <v>2</v>
      </c>
      <c r="N4" s="13">
        <v>4</v>
      </c>
      <c r="O4" s="13">
        <v>2</v>
      </c>
      <c r="P4" s="13">
        <v>4</v>
      </c>
      <c r="Q4" s="13">
        <v>3</v>
      </c>
      <c r="R4" s="13">
        <v>4</v>
      </c>
      <c r="S4" s="13">
        <v>2</v>
      </c>
      <c r="T4" s="13">
        <v>4</v>
      </c>
      <c r="U4" s="13" t="str">
        <f t="shared" ref="U4:U5" si="5">IF(E4="教授",IF(V4&lt;=1,"是","否"),IF(V4&lt;=2,"是","否"))</f>
        <v>否</v>
      </c>
      <c r="V4" s="13">
        <f t="shared" ref="V4:V5" si="6">SUM(W4:AF4)</f>
        <v>2</v>
      </c>
      <c r="W4" s="13">
        <v>0</v>
      </c>
      <c r="X4" s="13">
        <v>0</v>
      </c>
      <c r="Y4" s="13">
        <v>0</v>
      </c>
      <c r="Z4" s="13">
        <v>0</v>
      </c>
      <c r="AA4" s="13">
        <v>1</v>
      </c>
      <c r="AB4" s="13">
        <v>0</v>
      </c>
      <c r="AC4" s="13">
        <v>1</v>
      </c>
      <c r="AD4" s="13">
        <v>0</v>
      </c>
      <c r="AE4" s="13">
        <v>0</v>
      </c>
      <c r="AF4" s="13">
        <v>0</v>
      </c>
    </row>
    <row r="5" spans="1:32" ht="24.95" customHeight="1" x14ac:dyDescent="0.15">
      <c r="A5" s="8">
        <v>2</v>
      </c>
      <c r="B5" s="9" t="s">
        <v>35</v>
      </c>
      <c r="C5" s="9" t="s">
        <v>38</v>
      </c>
      <c r="D5" s="11" t="s">
        <v>39</v>
      </c>
      <c r="E5" s="9" t="s">
        <v>34</v>
      </c>
      <c r="F5" s="9" t="str">
        <f t="shared" si="0"/>
        <v>是</v>
      </c>
      <c r="G5" s="10" t="str">
        <f t="shared" si="1"/>
        <v>是</v>
      </c>
      <c r="H5" s="10">
        <f t="shared" si="2"/>
        <v>0.875</v>
      </c>
      <c r="I5" s="13">
        <f t="shared" si="3"/>
        <v>14</v>
      </c>
      <c r="J5" s="13">
        <f t="shared" si="4"/>
        <v>16</v>
      </c>
      <c r="K5" s="13">
        <v>3</v>
      </c>
      <c r="L5" s="13">
        <v>3</v>
      </c>
      <c r="M5" s="13">
        <v>4</v>
      </c>
      <c r="N5" s="13">
        <v>5</v>
      </c>
      <c r="O5" s="13">
        <v>3</v>
      </c>
      <c r="P5" s="13">
        <v>3</v>
      </c>
      <c r="Q5" s="13">
        <v>2</v>
      </c>
      <c r="R5" s="13">
        <v>3</v>
      </c>
      <c r="S5" s="13">
        <v>2</v>
      </c>
      <c r="T5" s="13">
        <v>2</v>
      </c>
      <c r="U5" s="13" t="str">
        <f t="shared" si="5"/>
        <v>是</v>
      </c>
      <c r="V5" s="13">
        <f t="shared" si="6"/>
        <v>1</v>
      </c>
      <c r="W5" s="13">
        <v>0</v>
      </c>
      <c r="X5" s="13">
        <v>0</v>
      </c>
      <c r="Y5" s="13">
        <v>1</v>
      </c>
      <c r="Z5" s="13">
        <v>0</v>
      </c>
      <c r="AA5" s="13">
        <v>0</v>
      </c>
      <c r="AB5" s="13">
        <v>0</v>
      </c>
      <c r="AC5" s="13">
        <v>0</v>
      </c>
      <c r="AD5" s="13">
        <v>0</v>
      </c>
      <c r="AE5" s="13">
        <v>0</v>
      </c>
      <c r="AF5" s="13">
        <v>0</v>
      </c>
    </row>
  </sheetData>
  <autoFilter ref="A3:AF5"/>
  <sortState ref="A21:AD21">
    <sortCondition ref="B21"/>
    <sortCondition descending="1" ref="E21"/>
    <sortCondition ref="D21"/>
  </sortState>
  <mergeCells count="9">
    <mergeCell ref="A1:AD1"/>
    <mergeCell ref="G2:T2"/>
    <mergeCell ref="U2:AF2"/>
    <mergeCell ref="A2:A3"/>
    <mergeCell ref="B2:B3"/>
    <mergeCell ref="C2:C3"/>
    <mergeCell ref="D2:D3"/>
    <mergeCell ref="E2:E3"/>
    <mergeCell ref="F2:F3"/>
  </mergeCells>
  <phoneticPr fontId="6" type="noConversion"/>
  <dataValidations count="1">
    <dataValidation type="list" allowBlank="1" showInputMessage="1" showErrorMessage="1" sqref="E6:E65307 E65311:E65322 E65535:E130843 E130847:E130858 E131071:E196379 E196383:E196394 E196607:E261915 E261919:E261930 E262143:E327451 E327455:E327466 E327679:E392987 E392991:E393002 E393215:E458523 E458527:E458538 E458751:E524059 E524063:E524074 E524287:E589595 E589599:E589610 E589823:E655131 E655135:E655146 E655359:E720667 E720671:E720682 E720895:E786203 E786207:E786218 E786431:E851739 E851743:E851754 E851967:E917275 E917279:E917290 E917503:E982811 E982815:E982826 E983039:E1048576">
      <formula1>#REF!</formula1>
    </dataValidation>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教学评教详单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骏 徐</dc:creator>
  <cp:lastModifiedBy>think</cp:lastModifiedBy>
  <dcterms:created xsi:type="dcterms:W3CDTF">2024-06-03T00:27:00Z</dcterms:created>
  <dcterms:modified xsi:type="dcterms:W3CDTF">2024-06-25T03:10:58Z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AD7C795F29544A189E25484C39E6319A_12</vt:lpwstr>
  </property>
  <property fmtid="{D5CDD505-2E9C-101B-9397-08002B2CF9AE}" pid="3" name="KSOProductBuildVer">
    <vt:lpwstr>2052-12.1.0.16929</vt:lpwstr>
  </property>
</Properties>
</file>